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dokumenti$\dsaftic\My Documents\UO ZA OPĆU UPRAVU\JN ZA POTREBE ODJELA\ODRŽAVANJE IT OPREME I SUSTAVA\2024\"/>
    </mc:Choice>
  </mc:AlternateContent>
  <xr:revisionPtr revIDLastSave="0" documentId="8_{A857E829-9D95-4451-AC68-37F1B36EB8CC}" xr6:coauthVersionLast="47" xr6:coauthVersionMax="47" xr10:uidLastSave="{00000000-0000-0000-0000-000000000000}"/>
  <bookViews>
    <workbookView xWindow="-120" yWindow="-120" windowWidth="29040" windowHeight="15840" xr2:uid="{903393C7-A464-4744-A978-F52C0A2223A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55" i="1"/>
  <c r="E57" i="1" s="1"/>
  <c r="E56" i="1" s="1"/>
  <c r="J39" i="1"/>
  <c r="J40" i="1" s="1"/>
  <c r="J41" i="1" s="1"/>
  <c r="I31" i="1"/>
  <c r="H31" i="1"/>
  <c r="F31" i="1"/>
  <c r="E31" i="1"/>
  <c r="E62" i="1" l="1"/>
  <c r="E61" i="1"/>
  <c r="E64" i="1"/>
  <c r="E65" i="1" s="1"/>
  <c r="E66" i="1" s="1"/>
</calcChain>
</file>

<file path=xl/sharedStrings.xml><?xml version="1.0" encoding="utf-8"?>
<sst xmlns="http://schemas.openxmlformats.org/spreadsheetml/2006/main" count="126" uniqueCount="84">
  <si>
    <t>Troškovnik SLA usluge održavanja IT opreme - mjesečno</t>
  </si>
  <si>
    <t>Rb</t>
  </si>
  <si>
    <t>Održavanje opreme i usluge</t>
  </si>
  <si>
    <t>Količina opreme ili usluga
obuhvaćenih SLA ugovorom</t>
  </si>
  <si>
    <t>Dostpunost davatelja usluge</t>
  </si>
  <si>
    <t>Proaktivno održavanje</t>
  </si>
  <si>
    <t>Vrijeme odaziva</t>
  </si>
  <si>
    <t>Reaktivno održavanje</t>
  </si>
  <si>
    <t>Cijena za usluge 
u SLA ugovoru</t>
  </si>
  <si>
    <t>ODRŽAVANJE OPREME</t>
  </si>
  <si>
    <t>Inženjer /h</t>
  </si>
  <si>
    <t>Tehničar /h</t>
  </si>
  <si>
    <t>EUR/mj</t>
  </si>
  <si>
    <t>Cijena dodatnog radnog sata</t>
  </si>
  <si>
    <t>Virtualni Serveri</t>
  </si>
  <si>
    <t>8x5</t>
  </si>
  <si>
    <t>unutar 3h</t>
  </si>
  <si>
    <t>Hardwareski Serveri</t>
  </si>
  <si>
    <t>Nadzor resursa i dostupnosti</t>
  </si>
  <si>
    <t>24x7</t>
  </si>
  <si>
    <t>Mrežni preklopnici</t>
  </si>
  <si>
    <t>BackUp nadzor</t>
  </si>
  <si>
    <t>unutar 8h</t>
  </si>
  <si>
    <t xml:space="preserve">NAS </t>
  </si>
  <si>
    <t>BackUp serveri</t>
  </si>
  <si>
    <t>Nadzor resursa i BackUp sustava</t>
  </si>
  <si>
    <t>Vatrozid</t>
  </si>
  <si>
    <t xml:space="preserve">Access Point za poslovnu okolinu </t>
  </si>
  <si>
    <t>unutar 24h</t>
  </si>
  <si>
    <t>WiFi4EU</t>
  </si>
  <si>
    <t>UPS uređaji</t>
  </si>
  <si>
    <t>Stolna i prijenosna računala</t>
  </si>
  <si>
    <t xml:space="preserve">unutar 8h </t>
  </si>
  <si>
    <t>Printeri</t>
  </si>
  <si>
    <t>IP Kamere</t>
  </si>
  <si>
    <t>Σ UKUPNO / h</t>
  </si>
  <si>
    <t>OSTALE USLUGE</t>
  </si>
  <si>
    <t>HALLO SUPPORT</t>
  </si>
  <si>
    <t xml:space="preserve">Prijava poteškoće telefonskim putem </t>
  </si>
  <si>
    <t>TICKET SUPORT</t>
  </si>
  <si>
    <t>Prijava poteškoće putem Service Desk sustava</t>
  </si>
  <si>
    <t>unutar 1h</t>
  </si>
  <si>
    <t>IZLAZAK NA TEREN</t>
  </si>
  <si>
    <t>Izlazak na teren ili dostava</t>
  </si>
  <si>
    <t>Vrijednost SLA ugovora/mjesečno</t>
  </si>
  <si>
    <t>PDV</t>
  </si>
  <si>
    <t>Ukupni mjesečni iznos (sa PDV-om)</t>
  </si>
  <si>
    <t>RB.</t>
  </si>
  <si>
    <t>Opis</t>
  </si>
  <si>
    <t>Količina</t>
  </si>
  <si>
    <t>Cijena</t>
  </si>
  <si>
    <t>UKUPNO</t>
  </si>
  <si>
    <t>1.</t>
  </si>
  <si>
    <t>Win Remote Desktop Services CAL ALng LSA OLV D 1Y AP UCAL</t>
  </si>
  <si>
    <t>2.</t>
  </si>
  <si>
    <t>Win Server Standard Core ALng LSA OLV 16L D 1Y AP</t>
  </si>
  <si>
    <t>3.</t>
  </si>
  <si>
    <t>FortiClient EPP/APT Subscription for 25 endpoints.  Includes VPN/ZTNA Agent, EPP/APT and EMS</t>
  </si>
  <si>
    <t>4.</t>
  </si>
  <si>
    <t>Usluga implementacije Serverskog okruženja</t>
  </si>
  <si>
    <t>kpl.</t>
  </si>
  <si>
    <t xml:space="preserve">5. </t>
  </si>
  <si>
    <t>Usluga implementacije Mrežnog i sigurnosnog okruženja</t>
  </si>
  <si>
    <t xml:space="preserve">6. </t>
  </si>
  <si>
    <t>Usluga instalacije klijenta na računala korisnika</t>
  </si>
  <si>
    <t>7.</t>
  </si>
  <si>
    <t>FortiAnalyzer-VM Subscription License with Support 1 Year Subscription license for 5 GB/Day Central Logging &amp; Analytics</t>
  </si>
  <si>
    <t>UKUPNO:</t>
  </si>
  <si>
    <t>PDV:</t>
  </si>
  <si>
    <t>SVEUKUPNO:</t>
  </si>
  <si>
    <r>
      <t xml:space="preserve">Dodatne usluga izvan SLA ugovora
</t>
    </r>
    <r>
      <rPr>
        <b/>
        <sz val="9"/>
        <color theme="0"/>
        <rFont val="Calibri"/>
        <family val="2"/>
        <charset val="238"/>
        <scheme val="minor"/>
      </rPr>
      <t>(isključivo po narudžbenici kupca)</t>
    </r>
  </si>
  <si>
    <r>
      <rPr>
        <b/>
        <sz val="12"/>
        <color rgb="FF000000"/>
        <rFont val="Calibri"/>
        <family val="2"/>
        <charset val="238"/>
        <scheme val="minor"/>
      </rPr>
      <t xml:space="preserve">SERVERSKA OKOLINA
</t>
    </r>
    <r>
      <rPr>
        <b/>
        <sz val="9"/>
        <color rgb="FF000000"/>
        <rFont val="Calibri"/>
        <family val="2"/>
        <charset val="238"/>
        <scheme val="minor"/>
      </rPr>
      <t>PROAKTIVNO:</t>
    </r>
    <r>
      <rPr>
        <sz val="9"/>
        <color rgb="FF000000"/>
        <rFont val="Calibri"/>
        <family val="2"/>
        <charset val="238"/>
        <scheme val="minor"/>
      </rPr>
      <t xml:space="preserve"> update firmware-a, monitoring 24x7
</t>
    </r>
    <r>
      <rPr>
        <b/>
        <sz val="9"/>
        <color rgb="FF000000"/>
        <rFont val="Calibri"/>
        <family val="2"/>
        <charset val="238"/>
        <scheme val="minor"/>
      </rPr>
      <t>REAKITVNO</t>
    </r>
    <r>
      <rPr>
        <sz val="9"/>
        <color rgb="FF000000"/>
        <rFont val="Calibri"/>
        <family val="2"/>
        <charset val="238"/>
        <scheme val="minor"/>
      </rPr>
      <t>: dijagnostika i riješavanja poteškoća, izmjena postojećih konfiguracija, dokumentacija napravljenih izmjena</t>
    </r>
  </si>
  <si>
    <r>
      <rPr>
        <b/>
        <sz val="12"/>
        <color rgb="FF000000"/>
        <rFont val="Calibri"/>
        <family val="2"/>
        <charset val="238"/>
        <scheme val="minor"/>
      </rPr>
      <t xml:space="preserve">MREŽNA INFRASTRUKTURA
</t>
    </r>
    <r>
      <rPr>
        <b/>
        <sz val="9"/>
        <color rgb="FF000000"/>
        <rFont val="Calibri"/>
        <family val="2"/>
        <charset val="238"/>
        <scheme val="minor"/>
      </rPr>
      <t>PROAKTIVNO:</t>
    </r>
    <r>
      <rPr>
        <sz val="9"/>
        <color rgb="FF000000"/>
        <rFont val="Calibri"/>
        <family val="2"/>
        <charset val="238"/>
        <scheme val="minor"/>
      </rPr>
      <t xml:space="preserve"> update firmware-a, monitoring 24x7 
</t>
    </r>
    <r>
      <rPr>
        <b/>
        <sz val="9"/>
        <color rgb="FF000000"/>
        <rFont val="Calibri"/>
        <family val="2"/>
        <charset val="238"/>
        <scheme val="minor"/>
      </rPr>
      <t>REAKITVNO</t>
    </r>
    <r>
      <rPr>
        <sz val="9"/>
        <color rgb="FF000000"/>
        <rFont val="Calibri"/>
        <family val="2"/>
        <charset val="238"/>
        <scheme val="minor"/>
      </rPr>
      <t>: dijagnostika i riješavanja poteškoća, izmjena postojećih konfiguracija, dokumentacija napravljenih izmjena</t>
    </r>
  </si>
  <si>
    <r>
      <rPr>
        <b/>
        <sz val="12"/>
        <color theme="1"/>
        <rFont val="Calibri"/>
        <family val="2"/>
        <charset val="238"/>
        <scheme val="minor"/>
      </rPr>
      <t>SIGURNOSNE KOPIJE (BACKUP)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 xml:space="preserve">PROAKTIVNO: </t>
    </r>
    <r>
      <rPr>
        <sz val="9"/>
        <color theme="1"/>
        <rFont val="Calibri"/>
        <family val="2"/>
        <charset val="238"/>
        <scheme val="minor"/>
      </rPr>
      <t xml:space="preserve">update programa za backup, monitoring 24x7
</t>
    </r>
    <r>
      <rPr>
        <b/>
        <sz val="9"/>
        <color theme="1"/>
        <rFont val="Calibri"/>
        <family val="2"/>
        <charset val="238"/>
        <scheme val="minor"/>
      </rPr>
      <t>REAKITVNO</t>
    </r>
    <r>
      <rPr>
        <sz val="9"/>
        <color theme="1"/>
        <rFont val="Calibri"/>
        <family val="2"/>
        <charset val="238"/>
        <scheme val="minor"/>
      </rPr>
      <t>: vraćanje podataka iz sigurnosne kopije, dijagnostika i riješavanja poteškoća, izmjena postojećih konfiguracija, dokumentacija napravljenih izmjena</t>
    </r>
  </si>
  <si>
    <r>
      <rPr>
        <b/>
        <sz val="12"/>
        <color rgb="FF000000"/>
        <rFont val="Calibri"/>
        <family val="2"/>
        <charset val="238"/>
        <scheme val="minor"/>
      </rPr>
      <t xml:space="preserve">VATROZID (FIREWALL)
</t>
    </r>
    <r>
      <rPr>
        <b/>
        <sz val="9"/>
        <color rgb="FF000000"/>
        <rFont val="Calibri"/>
        <family val="2"/>
        <charset val="238"/>
        <scheme val="minor"/>
      </rPr>
      <t xml:space="preserve">PROAKTIVNO: </t>
    </r>
    <r>
      <rPr>
        <sz val="9"/>
        <color rgb="FF000000"/>
        <rFont val="Calibri"/>
        <family val="2"/>
        <charset val="238"/>
        <scheme val="minor"/>
      </rPr>
      <t xml:space="preserve"> update firmwarea, monitoring 24x7 
</t>
    </r>
    <r>
      <rPr>
        <b/>
        <sz val="9"/>
        <color rgb="FF000000"/>
        <rFont val="Calibri"/>
        <family val="2"/>
        <charset val="238"/>
        <scheme val="minor"/>
      </rPr>
      <t>REAKITVNO</t>
    </r>
    <r>
      <rPr>
        <sz val="9"/>
        <color rgb="FF000000"/>
        <rFont val="Calibri"/>
        <family val="2"/>
        <charset val="238"/>
        <scheme val="minor"/>
      </rPr>
      <t>: dijagnostika i riješavanja poteškoća, izmjena postojećih konfiguracija, dokumentacija napravljenih izmjena</t>
    </r>
  </si>
  <si>
    <r>
      <rPr>
        <b/>
        <sz val="12"/>
        <color theme="1"/>
        <rFont val="Calibri"/>
        <family val="2"/>
        <charset val="238"/>
        <scheme val="minor"/>
      </rPr>
      <t>BEŽIČNA MREŽA (WIFI)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 xml:space="preserve">PROAKTIVNO: </t>
    </r>
    <r>
      <rPr>
        <sz val="9"/>
        <color theme="1"/>
        <rFont val="Calibri"/>
        <family val="2"/>
        <charset val="238"/>
        <scheme val="minor"/>
      </rPr>
      <t xml:space="preserve">update firmwarea, monitoring 24x7
</t>
    </r>
    <r>
      <rPr>
        <b/>
        <sz val="9"/>
        <color theme="1"/>
        <rFont val="Calibri"/>
        <family val="2"/>
        <charset val="238"/>
        <scheme val="minor"/>
      </rPr>
      <t>REAKITVNO</t>
    </r>
    <r>
      <rPr>
        <sz val="9"/>
        <color theme="1"/>
        <rFont val="Calibri"/>
        <family val="2"/>
        <charset val="238"/>
        <scheme val="minor"/>
      </rPr>
      <t>: dijagnostika i riješavanja poteškoća, izmjena postojećih konfiguracija, dokumentacija napravljenih izmjena</t>
    </r>
  </si>
  <si>
    <r>
      <t xml:space="preserve">NEPREKIDNA NAPAJANJA (UPS)
</t>
    </r>
    <r>
      <rPr>
        <b/>
        <sz val="9"/>
        <color theme="1"/>
        <rFont val="Calibri"/>
        <family val="2"/>
        <charset val="238"/>
        <scheme val="minor"/>
      </rPr>
      <t>PROAKTIVNO:</t>
    </r>
    <r>
      <rPr>
        <sz val="9"/>
        <color theme="1"/>
        <rFont val="Calibri"/>
        <family val="2"/>
        <charset val="238"/>
        <scheme val="minor"/>
      </rPr>
      <t xml:space="preserve"> Provjera ispravnosti uređaja i baterija
</t>
    </r>
    <r>
      <rPr>
        <b/>
        <sz val="9"/>
        <color theme="1"/>
        <rFont val="Calibri"/>
        <family val="2"/>
        <charset val="238"/>
        <scheme val="minor"/>
      </rPr>
      <t>REAKTIVNO:</t>
    </r>
    <r>
      <rPr>
        <sz val="9"/>
        <color theme="1"/>
        <rFont val="Calibri"/>
        <family val="2"/>
        <charset val="238"/>
        <scheme val="minor"/>
      </rPr>
      <t xml:space="preserve"> dijagnostika i rješavanje poteškoća, usluga zamjene baterija</t>
    </r>
  </si>
  <si>
    <r>
      <rPr>
        <b/>
        <sz val="12"/>
        <color rgb="FF000000"/>
        <rFont val="Calibri"/>
        <family val="2"/>
        <charset val="238"/>
        <scheme val="minor"/>
      </rPr>
      <t xml:space="preserve">KORISNIČKA OPREMA
</t>
    </r>
    <r>
      <rPr>
        <b/>
        <sz val="9"/>
        <color rgb="FF000000"/>
        <rFont val="Calibri"/>
        <family val="2"/>
        <charset val="238"/>
        <scheme val="minor"/>
      </rPr>
      <t xml:space="preserve">PROAKTIVNO: </t>
    </r>
    <r>
      <rPr>
        <sz val="9"/>
        <color rgb="FF000000"/>
        <rFont val="Calibri"/>
        <family val="2"/>
        <charset val="238"/>
        <scheme val="minor"/>
      </rPr>
      <t xml:space="preserve">update OS-a, nadzor iskorištenosti resursa  
</t>
    </r>
    <r>
      <rPr>
        <b/>
        <sz val="9"/>
        <color rgb="FF000000"/>
        <rFont val="Calibri"/>
        <family val="2"/>
        <charset val="238"/>
        <scheme val="minor"/>
      </rPr>
      <t>REAKITVNO</t>
    </r>
    <r>
      <rPr>
        <sz val="9"/>
        <color rgb="FF000000"/>
        <rFont val="Calibri"/>
        <family val="2"/>
        <charset val="238"/>
        <scheme val="minor"/>
      </rPr>
      <t>: dijagnostika i riješavanja poteškoća, izmjena postojećih konfiguracija, Instalacija i podešavanje operativnog sustava i programa na radnim stanicama</t>
    </r>
  </si>
  <si>
    <r>
      <rPr>
        <b/>
        <sz val="12"/>
        <color rgb="FF000000"/>
        <rFont val="Calibri"/>
        <family val="2"/>
        <charset val="238"/>
        <scheme val="minor"/>
      </rPr>
      <t xml:space="preserve">VIDEO NADZOR
</t>
    </r>
    <r>
      <rPr>
        <b/>
        <sz val="9"/>
        <color rgb="FF000000"/>
        <rFont val="Calibri"/>
        <family val="2"/>
        <charset val="238"/>
        <scheme val="minor"/>
      </rPr>
      <t xml:space="preserve">PROAKTIVNO: </t>
    </r>
    <r>
      <rPr>
        <sz val="9"/>
        <color rgb="FF000000"/>
        <rFont val="Calibri"/>
        <family val="2"/>
        <charset val="238"/>
        <scheme val="minor"/>
      </rPr>
      <t xml:space="preserve">update firmware, monitoring 24x7
</t>
    </r>
    <r>
      <rPr>
        <b/>
        <sz val="9"/>
        <color rgb="FF000000"/>
        <rFont val="Calibri"/>
        <family val="2"/>
        <charset val="238"/>
        <scheme val="minor"/>
      </rPr>
      <t>REAKITVNO</t>
    </r>
    <r>
      <rPr>
        <sz val="9"/>
        <color rgb="FF000000"/>
        <rFont val="Calibri"/>
        <family val="2"/>
        <charset val="238"/>
        <scheme val="minor"/>
      </rPr>
      <t>: dijagnostika i riješavanja poteškoća, izmjena postojećih konfiguracija, dokumentacija napravljenih izmjena</t>
    </r>
  </si>
  <si>
    <t>REKAPITULACIJA:</t>
  </si>
  <si>
    <t>Godišnji troškovnik SLA usluge održavanja IT opreme -godišnje</t>
  </si>
  <si>
    <t>Udaljeno povezivanje klijenata za potrebe poslovnih aplikacija-godišnje</t>
  </si>
  <si>
    <t>UKUPNO-godišnje</t>
  </si>
  <si>
    <t>PDV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</si>
</sst>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rgb="FFFFFFFF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7E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7E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/>
      <right style="medium">
        <color rgb="FF666666"/>
      </right>
      <top style="medium">
        <color rgb="FF666666"/>
      </top>
      <bottom/>
      <diagonal/>
    </border>
    <border>
      <left/>
      <right style="medium">
        <color rgb="FF66666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/>
    <xf numFmtId="0" fontId="0" fillId="4" borderId="0" xfId="0" applyFill="1"/>
    <xf numFmtId="0" fontId="5" fillId="5" borderId="1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/>
    </xf>
    <xf numFmtId="4" fontId="5" fillId="5" borderId="4" xfId="0" applyNumberFormat="1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/>
    </xf>
    <xf numFmtId="4" fontId="2" fillId="5" borderId="6" xfId="0" applyNumberFormat="1" applyFont="1" applyFill="1" applyBorder="1" applyAlignment="1">
      <alignment horizontal="center" vertical="top" wrapText="1"/>
    </xf>
    <xf numFmtId="0" fontId="1" fillId="7" borderId="7" xfId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left" vertical="center"/>
    </xf>
    <xf numFmtId="0" fontId="1" fillId="7" borderId="8" xfId="1" applyFill="1" applyBorder="1" applyAlignment="1">
      <alignment horizontal="center"/>
    </xf>
    <xf numFmtId="4" fontId="1" fillId="7" borderId="9" xfId="1" applyNumberFormat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4" fontId="8" fillId="8" borderId="10" xfId="1" applyNumberFormat="1" applyFont="1" applyFill="1" applyBorder="1" applyAlignment="1">
      <alignment horizontal="center"/>
    </xf>
    <xf numFmtId="0" fontId="1" fillId="3" borderId="7" xfId="2" applyBorder="1" applyAlignment="1">
      <alignment horizontal="center" vertical="center"/>
    </xf>
    <xf numFmtId="0" fontId="9" fillId="3" borderId="11" xfId="2" applyFont="1" applyBorder="1" applyAlignment="1">
      <alignment vertical="top" wrapText="1"/>
    </xf>
    <xf numFmtId="0" fontId="1" fillId="3" borderId="11" xfId="2" applyBorder="1" applyAlignment="1">
      <alignment vertical="top" wrapText="1"/>
    </xf>
    <xf numFmtId="4" fontId="1" fillId="3" borderId="5" xfId="2" applyNumberFormat="1" applyBorder="1" applyAlignment="1" applyProtection="1">
      <alignment vertical="center" wrapText="1"/>
    </xf>
    <xf numFmtId="0" fontId="1" fillId="9" borderId="5" xfId="2" applyFill="1" applyBorder="1" applyAlignment="1">
      <alignment vertical="center" wrapText="1"/>
    </xf>
    <xf numFmtId="4" fontId="1" fillId="10" borderId="12" xfId="2" applyNumberFormat="1" applyFill="1" applyBorder="1" applyAlignment="1" applyProtection="1">
      <alignment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right"/>
    </xf>
    <xf numFmtId="0" fontId="0" fillId="11" borderId="8" xfId="0" applyFill="1" applyBorder="1" applyAlignment="1">
      <alignment horizontal="center"/>
    </xf>
    <xf numFmtId="0" fontId="0" fillId="11" borderId="8" xfId="0" applyFill="1" applyBorder="1" applyAlignment="1" applyProtection="1">
      <alignment horizontal="center"/>
      <protection locked="0"/>
    </xf>
    <xf numFmtId="4" fontId="0" fillId="12" borderId="9" xfId="0" applyNumberFormat="1" applyFill="1" applyBorder="1" applyAlignment="1" applyProtection="1">
      <alignment horizontal="center"/>
      <protection locked="0"/>
    </xf>
    <xf numFmtId="0" fontId="0" fillId="12" borderId="5" xfId="0" applyFill="1" applyBorder="1" applyAlignment="1">
      <alignment horizontal="center"/>
    </xf>
    <xf numFmtId="4" fontId="0" fillId="12" borderId="10" xfId="0" applyNumberFormat="1" applyFill="1" applyBorder="1" applyAlignment="1" applyProtection="1">
      <alignment horizontal="center"/>
      <protection locked="0"/>
    </xf>
    <xf numFmtId="0" fontId="0" fillId="13" borderId="7" xfId="0" applyFill="1" applyBorder="1" applyAlignment="1">
      <alignment horizontal="center" vertical="center"/>
    </xf>
    <xf numFmtId="0" fontId="0" fillId="13" borderId="8" xfId="0" applyFill="1" applyBorder="1" applyAlignment="1">
      <alignment horizontal="right"/>
    </xf>
    <xf numFmtId="0" fontId="0" fillId="13" borderId="8" xfId="0" applyFill="1" applyBorder="1" applyAlignment="1">
      <alignment horizontal="center"/>
    </xf>
    <xf numFmtId="0" fontId="0" fillId="13" borderId="8" xfId="0" applyFill="1" applyBorder="1" applyAlignment="1" applyProtection="1">
      <alignment horizontal="center"/>
      <protection locked="0"/>
    </xf>
    <xf numFmtId="4" fontId="0" fillId="4" borderId="9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center"/>
    </xf>
    <xf numFmtId="4" fontId="0" fillId="4" borderId="10" xfId="0" applyNumberFormat="1" applyFill="1" applyBorder="1" applyAlignment="1" applyProtection="1">
      <alignment horizontal="center"/>
      <protection locked="0"/>
    </xf>
    <xf numFmtId="0" fontId="1" fillId="3" borderId="11" xfId="2" applyBorder="1" applyAlignment="1">
      <alignment vertical="top"/>
    </xf>
    <xf numFmtId="4" fontId="1" fillId="3" borderId="5" xfId="2" applyNumberFormat="1" applyBorder="1" applyAlignment="1" applyProtection="1">
      <alignment vertical="center"/>
    </xf>
    <xf numFmtId="0" fontId="1" fillId="9" borderId="5" xfId="2" applyFill="1" applyBorder="1" applyAlignment="1">
      <alignment vertical="center"/>
    </xf>
    <xf numFmtId="4" fontId="1" fillId="10" borderId="12" xfId="2" applyNumberFormat="1" applyFill="1" applyBorder="1" applyAlignment="1" applyProtection="1">
      <alignment vertical="center"/>
    </xf>
    <xf numFmtId="0" fontId="13" fillId="3" borderId="11" xfId="2" applyFont="1" applyBorder="1" applyAlignment="1">
      <alignment horizontal="left" vertical="top" wrapText="1"/>
    </xf>
    <xf numFmtId="0" fontId="1" fillId="3" borderId="11" xfId="2" applyBorder="1" applyAlignment="1">
      <alignment horizontal="left" vertical="top" wrapText="1"/>
    </xf>
    <xf numFmtId="4" fontId="1" fillId="3" borderId="5" xfId="2" applyNumberFormat="1" applyBorder="1" applyAlignment="1" applyProtection="1">
      <alignment horizontal="left" vertical="center" wrapText="1"/>
    </xf>
    <xf numFmtId="0" fontId="1" fillId="9" borderId="5" xfId="2" applyFill="1" applyBorder="1" applyAlignment="1">
      <alignment horizontal="left" vertical="center" wrapText="1"/>
    </xf>
    <xf numFmtId="4" fontId="1" fillId="10" borderId="12" xfId="2" applyNumberFormat="1" applyFill="1" applyBorder="1" applyAlignment="1" applyProtection="1">
      <alignment horizontal="left" vertical="center" wrapText="1"/>
    </xf>
    <xf numFmtId="0" fontId="9" fillId="3" borderId="11" xfId="2" applyFont="1" applyBorder="1" applyAlignment="1">
      <alignment horizontal="left" vertical="top" wrapText="1"/>
    </xf>
    <xf numFmtId="0" fontId="1" fillId="3" borderId="11" xfId="2" applyBorder="1" applyAlignment="1">
      <alignment horizontal="left" vertical="top"/>
    </xf>
    <xf numFmtId="4" fontId="1" fillId="3" borderId="5" xfId="2" applyNumberFormat="1" applyBorder="1" applyAlignment="1" applyProtection="1">
      <alignment horizontal="left" vertical="center"/>
    </xf>
    <xf numFmtId="0" fontId="1" fillId="9" borderId="5" xfId="2" applyFill="1" applyBorder="1" applyAlignment="1">
      <alignment horizontal="left" vertical="center"/>
    </xf>
    <xf numFmtId="4" fontId="1" fillId="10" borderId="12" xfId="2" applyNumberFormat="1" applyFill="1" applyBorder="1" applyAlignment="1" applyProtection="1">
      <alignment horizontal="left" vertical="center"/>
    </xf>
    <xf numFmtId="0" fontId="16" fillId="14" borderId="7" xfId="2" applyFont="1" applyFill="1" applyBorder="1" applyAlignment="1">
      <alignment vertical="center"/>
    </xf>
    <xf numFmtId="0" fontId="17" fillId="14" borderId="8" xfId="2" applyFont="1" applyFill="1" applyBorder="1" applyAlignment="1">
      <alignment vertical="center"/>
    </xf>
    <xf numFmtId="0" fontId="4" fillId="14" borderId="8" xfId="2" applyFont="1" applyFill="1" applyBorder="1" applyAlignment="1">
      <alignment vertical="center"/>
    </xf>
    <xf numFmtId="0" fontId="2" fillId="14" borderId="8" xfId="2" applyFont="1" applyFill="1" applyBorder="1" applyAlignment="1">
      <alignment vertical="center"/>
    </xf>
    <xf numFmtId="4" fontId="2" fillId="14" borderId="9" xfId="2" applyNumberFormat="1" applyFont="1" applyFill="1" applyBorder="1" applyAlignment="1" applyProtection="1">
      <alignment vertical="center"/>
      <protection locked="0"/>
    </xf>
    <xf numFmtId="0" fontId="2" fillId="4" borderId="5" xfId="2" applyFont="1" applyFill="1" applyBorder="1" applyAlignment="1">
      <alignment vertical="center"/>
    </xf>
    <xf numFmtId="4" fontId="2" fillId="15" borderId="10" xfId="2" applyNumberFormat="1" applyFont="1" applyFill="1" applyBorder="1" applyAlignment="1" applyProtection="1">
      <alignment vertical="center"/>
      <protection locked="0"/>
    </xf>
    <xf numFmtId="4" fontId="1" fillId="7" borderId="9" xfId="1" applyNumberFormat="1" applyFill="1" applyBorder="1" applyAlignment="1" applyProtection="1">
      <alignment horizontal="center"/>
    </xf>
    <xf numFmtId="4" fontId="8" fillId="8" borderId="10" xfId="1" applyNumberFormat="1" applyFont="1" applyFill="1" applyBorder="1" applyAlignment="1" applyProtection="1">
      <alignment horizontal="center"/>
      <protection locked="0"/>
    </xf>
    <xf numFmtId="0" fontId="13" fillId="3" borderId="8" xfId="2" applyFont="1" applyBorder="1" applyAlignment="1">
      <alignment vertical="top" wrapText="1"/>
    </xf>
    <xf numFmtId="0" fontId="1" fillId="3" borderId="8" xfId="2" applyBorder="1" applyAlignment="1">
      <alignment horizontal="center"/>
    </xf>
    <xf numFmtId="4" fontId="1" fillId="3" borderId="9" xfId="2" applyNumberFormat="1" applyBorder="1" applyAlignment="1" applyProtection="1">
      <alignment horizontal="center"/>
    </xf>
    <xf numFmtId="0" fontId="1" fillId="9" borderId="5" xfId="2" applyFill="1" applyBorder="1" applyAlignment="1">
      <alignment horizontal="center"/>
    </xf>
    <xf numFmtId="4" fontId="1" fillId="10" borderId="10" xfId="2" applyNumberFormat="1" applyFill="1" applyBorder="1" applyAlignment="1" applyProtection="1">
      <alignment horizontal="center"/>
    </xf>
    <xf numFmtId="0" fontId="1" fillId="3" borderId="8" xfId="2" applyBorder="1" applyAlignment="1">
      <alignment horizontal="center" vertical="center"/>
    </xf>
    <xf numFmtId="4" fontId="1" fillId="3" borderId="9" xfId="2" applyNumberFormat="1" applyBorder="1" applyAlignment="1" applyProtection="1">
      <alignment horizontal="center" vertical="center"/>
    </xf>
    <xf numFmtId="0" fontId="1" fillId="9" borderId="5" xfId="2" applyFill="1" applyBorder="1" applyAlignment="1">
      <alignment horizontal="center" vertical="center"/>
    </xf>
    <xf numFmtId="4" fontId="1" fillId="10" borderId="10" xfId="2" applyNumberFormat="1" applyFill="1" applyBorder="1" applyAlignment="1" applyProtection="1">
      <alignment horizontal="center" vertical="center"/>
    </xf>
    <xf numFmtId="0" fontId="1" fillId="3" borderId="13" xfId="2" applyBorder="1" applyAlignment="1">
      <alignment horizontal="center" vertical="center"/>
    </xf>
    <xf numFmtId="0" fontId="13" fillId="3" borderId="11" xfId="2" applyFont="1" applyBorder="1" applyAlignment="1">
      <alignment vertical="top"/>
    </xf>
    <xf numFmtId="0" fontId="1" fillId="3" borderId="11" xfId="2" applyBorder="1" applyAlignment="1">
      <alignment horizontal="center" vertical="center"/>
    </xf>
    <xf numFmtId="4" fontId="1" fillId="3" borderId="14" xfId="2" applyNumberFormat="1" applyBorder="1" applyAlignment="1" applyProtection="1">
      <alignment horizontal="center" vertical="center"/>
    </xf>
    <xf numFmtId="4" fontId="1" fillId="10" borderId="15" xfId="2" applyNumberFormat="1" applyFill="1" applyBorder="1" applyAlignment="1" applyProtection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1" fillId="13" borderId="17" xfId="2" applyFill="1" applyBorder="1" applyAlignment="1">
      <alignment horizontal="right" vertical="center"/>
    </xf>
    <xf numFmtId="0" fontId="0" fillId="13" borderId="17" xfId="0" applyFill="1" applyBorder="1" applyAlignment="1">
      <alignment horizontal="center"/>
    </xf>
    <xf numFmtId="4" fontId="0" fillId="4" borderId="18" xfId="0" applyNumberFormat="1" applyFill="1" applyBorder="1" applyAlignment="1" applyProtection="1">
      <alignment horizontal="center"/>
      <protection locked="0"/>
    </xf>
    <xf numFmtId="4" fontId="0" fillId="4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2" xfId="0" applyFill="1" applyBorder="1" applyAlignment="1">
      <alignment horizontal="right"/>
    </xf>
    <xf numFmtId="0" fontId="0" fillId="16" borderId="20" xfId="0" applyFill="1" applyBorder="1" applyAlignment="1">
      <alignment horizontal="right"/>
    </xf>
    <xf numFmtId="4" fontId="0" fillId="0" borderId="20" xfId="0" applyNumberFormat="1" applyBorder="1"/>
    <xf numFmtId="0" fontId="0" fillId="16" borderId="21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horizontal="right"/>
    </xf>
    <xf numFmtId="9" fontId="0" fillId="16" borderId="5" xfId="0" applyNumberFormat="1" applyFill="1" applyBorder="1" applyAlignment="1">
      <alignment horizontal="center"/>
    </xf>
    <xf numFmtId="4" fontId="0" fillId="0" borderId="5" xfId="0" applyNumberFormat="1" applyBorder="1"/>
    <xf numFmtId="0" fontId="0" fillId="16" borderId="22" xfId="0" applyFill="1" applyBorder="1" applyAlignment="1">
      <alignment horizontal="center"/>
    </xf>
    <xf numFmtId="0" fontId="0" fillId="16" borderId="23" xfId="0" applyFill="1" applyBorder="1" applyAlignment="1">
      <alignment horizontal="center"/>
    </xf>
    <xf numFmtId="0" fontId="0" fillId="16" borderId="23" xfId="0" applyFill="1" applyBorder="1" applyAlignment="1">
      <alignment horizontal="right"/>
    </xf>
    <xf numFmtId="0" fontId="0" fillId="16" borderId="24" xfId="0" applyFill="1" applyBorder="1"/>
    <xf numFmtId="4" fontId="0" fillId="0" borderId="24" xfId="0" applyNumberFormat="1" applyBorder="1"/>
    <xf numFmtId="0" fontId="18" fillId="17" borderId="25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17" borderId="27" xfId="0" applyFont="1" applyFill="1" applyBorder="1" applyAlignment="1">
      <alignment horizontal="center" vertical="center" wrapText="1"/>
    </xf>
    <xf numFmtId="0" fontId="19" fillId="18" borderId="28" xfId="0" applyFont="1" applyFill="1" applyBorder="1" applyAlignment="1">
      <alignment vertical="center" wrapText="1"/>
    </xf>
    <xf numFmtId="0" fontId="19" fillId="18" borderId="29" xfId="0" applyFont="1" applyFill="1" applyBorder="1" applyAlignment="1">
      <alignment horizontal="center" vertical="center" wrapText="1"/>
    </xf>
    <xf numFmtId="164" fontId="19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9" fillId="18" borderId="29" xfId="0" applyNumberFormat="1" applyFont="1" applyFill="1" applyBorder="1" applyAlignment="1">
      <alignment horizontal="right"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164" fontId="20" fillId="0" borderId="29" xfId="0" applyNumberFormat="1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>
      <alignment horizontal="right" vertical="center" wrapText="1"/>
    </xf>
    <xf numFmtId="0" fontId="20" fillId="0" borderId="31" xfId="0" applyFont="1" applyBorder="1" applyAlignment="1">
      <alignment horizontal="right" vertical="center" wrapText="1"/>
    </xf>
    <xf numFmtId="0" fontId="20" fillId="0" borderId="32" xfId="0" applyFont="1" applyBorder="1" applyAlignment="1">
      <alignment horizontal="right" vertical="center" wrapText="1"/>
    </xf>
    <xf numFmtId="164" fontId="20" fillId="0" borderId="3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34" xfId="0" applyBorder="1" applyAlignment="1">
      <alignment horizontal="right"/>
    </xf>
    <xf numFmtId="164" fontId="21" fillId="0" borderId="34" xfId="0" applyNumberFormat="1" applyFont="1" applyBorder="1" applyAlignment="1">
      <alignment horizontal="right"/>
    </xf>
    <xf numFmtId="0" fontId="3" fillId="19" borderId="34" xfId="0" applyFont="1" applyFill="1" applyBorder="1" applyAlignment="1">
      <alignment horizontal="right"/>
    </xf>
    <xf numFmtId="164" fontId="13" fillId="19" borderId="34" xfId="0" applyNumberFormat="1" applyFont="1" applyFill="1" applyBorder="1" applyAlignment="1">
      <alignment horizontal="right"/>
    </xf>
    <xf numFmtId="0" fontId="23" fillId="0" borderId="0" xfId="0" applyFont="1"/>
    <xf numFmtId="0" fontId="22" fillId="7" borderId="34" xfId="0" applyFont="1" applyFill="1" applyBorder="1"/>
    <xf numFmtId="0" fontId="23" fillId="7" borderId="34" xfId="0" applyFont="1" applyFill="1" applyBorder="1"/>
    <xf numFmtId="0" fontId="22" fillId="16" borderId="34" xfId="0" applyFont="1" applyFill="1" applyBorder="1" applyAlignment="1">
      <alignment horizontal="left" vertical="top"/>
    </xf>
    <xf numFmtId="0" fontId="23" fillId="16" borderId="34" xfId="0" applyFont="1" applyFill="1" applyBorder="1"/>
    <xf numFmtId="165" fontId="23" fillId="16" borderId="34" xfId="0" applyNumberFormat="1" applyFont="1" applyFill="1" applyBorder="1"/>
    <xf numFmtId="0" fontId="22" fillId="19" borderId="34" xfId="0" applyFont="1" applyFill="1" applyBorder="1" applyAlignment="1">
      <alignment horizontal="left" vertical="center"/>
    </xf>
    <xf numFmtId="0" fontId="23" fillId="19" borderId="34" xfId="0" applyFont="1" applyFill="1" applyBorder="1"/>
    <xf numFmtId="165" fontId="23" fillId="19" borderId="34" xfId="0" applyNumberFormat="1" applyFont="1" applyFill="1" applyBorder="1"/>
    <xf numFmtId="0" fontId="22" fillId="20" borderId="34" xfId="0" applyFont="1" applyFill="1" applyBorder="1"/>
    <xf numFmtId="0" fontId="0" fillId="20" borderId="34" xfId="0" applyFill="1" applyBorder="1"/>
    <xf numFmtId="165" fontId="22" fillId="20" borderId="34" xfId="0" applyNumberFormat="1" applyFont="1" applyFill="1" applyBorder="1"/>
    <xf numFmtId="0" fontId="22" fillId="21" borderId="34" xfId="0" applyFont="1" applyFill="1" applyBorder="1"/>
    <xf numFmtId="0" fontId="0" fillId="21" borderId="34" xfId="0" applyFill="1" applyBorder="1"/>
    <xf numFmtId="165" fontId="22" fillId="21" borderId="34" xfId="0" applyNumberFormat="1" applyFont="1" applyFill="1" applyBorder="1"/>
    <xf numFmtId="0" fontId="22" fillId="22" borderId="34" xfId="0" applyFont="1" applyFill="1" applyBorder="1"/>
    <xf numFmtId="0" fontId="0" fillId="22" borderId="34" xfId="0" applyFill="1" applyBorder="1"/>
    <xf numFmtId="165" fontId="22" fillId="22" borderId="34" xfId="0" applyNumberFormat="1" applyFont="1" applyFill="1" applyBorder="1"/>
  </cellXfs>
  <cellStyles count="3">
    <cellStyle name="20% - Isticanje2" xfId="1" builtinId="34"/>
    <cellStyle name="60% - Isticanje4" xfId="2" builtinId="44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80FE-E823-485D-A6FF-9AE47903FE3D}">
  <dimension ref="A1:L66"/>
  <sheetViews>
    <sheetView tabSelected="1" topLeftCell="A54" workbookViewId="0">
      <selection activeCell="D70" sqref="D70"/>
    </sheetView>
  </sheetViews>
  <sheetFormatPr defaultRowHeight="15" x14ac:dyDescent="0.25"/>
  <cols>
    <col min="2" max="2" width="42.5703125" bestFit="1" customWidth="1"/>
    <col min="3" max="3" width="8.85546875" bestFit="1" customWidth="1"/>
    <col min="4" max="4" width="15.28515625" customWidth="1"/>
    <col min="5" max="5" width="20.42578125" customWidth="1"/>
    <col min="7" max="7" width="15.42578125" bestFit="1" customWidth="1"/>
    <col min="8" max="8" width="32.85546875" bestFit="1" customWidth="1"/>
    <col min="9" max="9" width="11" bestFit="1" customWidth="1"/>
    <col min="12" max="12" width="26.5703125" bestFit="1" customWidth="1"/>
  </cols>
  <sheetData>
    <row r="1" spans="1:12" x14ac:dyDescent="0.25">
      <c r="A1" s="1" t="s">
        <v>0</v>
      </c>
      <c r="C1" s="2"/>
      <c r="D1" s="2"/>
      <c r="E1" s="2"/>
      <c r="F1" s="2"/>
      <c r="G1" s="2"/>
      <c r="H1" s="2"/>
      <c r="J1" s="3"/>
      <c r="K1" s="4"/>
      <c r="L1" s="3"/>
    </row>
    <row r="2" spans="1:12" x14ac:dyDescent="0.25">
      <c r="A2" s="1"/>
      <c r="C2" s="2"/>
      <c r="D2" s="2"/>
      <c r="E2" s="2"/>
      <c r="F2" s="2"/>
      <c r="G2" s="2"/>
      <c r="H2" s="2"/>
      <c r="J2" s="3"/>
      <c r="K2" s="4"/>
      <c r="L2" s="3"/>
    </row>
    <row r="3" spans="1:12" ht="105" x14ac:dyDescent="0.25">
      <c r="A3" s="5" t="s">
        <v>1</v>
      </c>
      <c r="B3" s="6" t="s">
        <v>2</v>
      </c>
      <c r="C3" s="7" t="s">
        <v>3</v>
      </c>
      <c r="D3" s="6" t="s">
        <v>4</v>
      </c>
      <c r="E3" s="8" t="s">
        <v>5</v>
      </c>
      <c r="F3" s="8"/>
      <c r="G3" s="6" t="s">
        <v>6</v>
      </c>
      <c r="H3" s="8" t="s">
        <v>7</v>
      </c>
      <c r="I3" s="8"/>
      <c r="J3" s="9" t="s">
        <v>8</v>
      </c>
      <c r="K3" s="10"/>
      <c r="L3" s="11" t="s">
        <v>70</v>
      </c>
    </row>
    <row r="4" spans="1:12" ht="18.75" x14ac:dyDescent="0.25">
      <c r="A4" s="12"/>
      <c r="B4" s="13" t="s">
        <v>9</v>
      </c>
      <c r="C4" s="14"/>
      <c r="D4" s="14"/>
      <c r="E4" s="14" t="s">
        <v>10</v>
      </c>
      <c r="F4" s="14" t="s">
        <v>11</v>
      </c>
      <c r="G4" s="14"/>
      <c r="H4" s="14" t="s">
        <v>10</v>
      </c>
      <c r="I4" s="14" t="s">
        <v>11</v>
      </c>
      <c r="J4" s="15" t="s">
        <v>12</v>
      </c>
      <c r="K4" s="16"/>
      <c r="L4" s="17" t="s">
        <v>13</v>
      </c>
    </row>
    <row r="5" spans="1:12" x14ac:dyDescent="0.25">
      <c r="A5" s="18">
        <v>1</v>
      </c>
      <c r="B5" s="19" t="s">
        <v>71</v>
      </c>
      <c r="C5" s="20"/>
      <c r="D5" s="20"/>
      <c r="E5" s="20"/>
      <c r="F5" s="20"/>
      <c r="G5" s="20"/>
      <c r="H5" s="20"/>
      <c r="I5" s="20"/>
      <c r="J5" s="21"/>
      <c r="K5" s="22"/>
      <c r="L5" s="23"/>
    </row>
    <row r="6" spans="1:12" x14ac:dyDescent="0.25">
      <c r="A6" s="24"/>
      <c r="B6" s="25" t="s">
        <v>14</v>
      </c>
      <c r="C6" s="26">
        <v>20</v>
      </c>
      <c r="D6" s="26" t="s">
        <v>15</v>
      </c>
      <c r="E6" s="26">
        <v>3</v>
      </c>
      <c r="F6" s="26"/>
      <c r="G6" s="26" t="s">
        <v>16</v>
      </c>
      <c r="H6" s="26">
        <v>2</v>
      </c>
      <c r="I6" s="27"/>
      <c r="J6" s="28"/>
      <c r="K6" s="29"/>
      <c r="L6" s="30"/>
    </row>
    <row r="7" spans="1:12" x14ac:dyDescent="0.25">
      <c r="A7" s="31"/>
      <c r="B7" s="32" t="s">
        <v>17</v>
      </c>
      <c r="C7" s="33">
        <v>4</v>
      </c>
      <c r="D7" s="33" t="s">
        <v>15</v>
      </c>
      <c r="E7" s="33">
        <v>2</v>
      </c>
      <c r="F7" s="33"/>
      <c r="G7" s="33" t="s">
        <v>16</v>
      </c>
      <c r="H7" s="33">
        <v>1</v>
      </c>
      <c r="I7" s="34"/>
      <c r="J7" s="35"/>
      <c r="K7" s="36"/>
      <c r="L7" s="37"/>
    </row>
    <row r="8" spans="1:12" x14ac:dyDescent="0.25">
      <c r="A8" s="24"/>
      <c r="B8" s="25" t="s">
        <v>18</v>
      </c>
      <c r="C8" s="26">
        <v>1</v>
      </c>
      <c r="D8" s="26" t="s">
        <v>19</v>
      </c>
      <c r="E8" s="26">
        <v>1</v>
      </c>
      <c r="F8" s="26"/>
      <c r="G8" s="26" t="s">
        <v>16</v>
      </c>
      <c r="H8" s="26">
        <v>1</v>
      </c>
      <c r="I8" s="27"/>
      <c r="J8" s="28"/>
      <c r="K8" s="29"/>
      <c r="L8" s="30"/>
    </row>
    <row r="9" spans="1:12" x14ac:dyDescent="0.25">
      <c r="A9" s="18">
        <v>2</v>
      </c>
      <c r="B9" s="19" t="s">
        <v>72</v>
      </c>
      <c r="C9" s="38"/>
      <c r="D9" s="38"/>
      <c r="E9" s="38"/>
      <c r="F9" s="38"/>
      <c r="G9" s="38"/>
      <c r="H9" s="38"/>
      <c r="I9" s="38"/>
      <c r="J9" s="39"/>
      <c r="K9" s="40"/>
      <c r="L9" s="41"/>
    </row>
    <row r="10" spans="1:12" x14ac:dyDescent="0.25">
      <c r="A10" s="24"/>
      <c r="B10" s="25" t="s">
        <v>20</v>
      </c>
      <c r="C10" s="26">
        <v>14</v>
      </c>
      <c r="D10" s="26" t="s">
        <v>15</v>
      </c>
      <c r="E10" s="26">
        <v>3</v>
      </c>
      <c r="F10" s="26"/>
      <c r="G10" s="26" t="s">
        <v>16</v>
      </c>
      <c r="H10" s="26">
        <v>2</v>
      </c>
      <c r="I10" s="27"/>
      <c r="J10" s="28"/>
      <c r="K10" s="29"/>
      <c r="L10" s="30"/>
    </row>
    <row r="11" spans="1:12" x14ac:dyDescent="0.25">
      <c r="A11" s="31"/>
      <c r="B11" s="32" t="s">
        <v>18</v>
      </c>
      <c r="C11" s="33">
        <v>1</v>
      </c>
      <c r="D11" s="33" t="s">
        <v>15</v>
      </c>
      <c r="E11" s="33">
        <v>1</v>
      </c>
      <c r="F11" s="33"/>
      <c r="G11" s="33" t="s">
        <v>16</v>
      </c>
      <c r="H11" s="33">
        <v>1</v>
      </c>
      <c r="I11" s="34"/>
      <c r="J11" s="35"/>
      <c r="K11" s="36"/>
      <c r="L11" s="30"/>
    </row>
    <row r="12" spans="1:12" x14ac:dyDescent="0.25">
      <c r="A12" s="18">
        <v>3</v>
      </c>
      <c r="B12" s="19" t="s">
        <v>73</v>
      </c>
      <c r="C12" s="38"/>
      <c r="D12" s="38"/>
      <c r="E12" s="38"/>
      <c r="F12" s="38"/>
      <c r="G12" s="38"/>
      <c r="H12" s="38"/>
      <c r="I12" s="38"/>
      <c r="J12" s="39"/>
      <c r="K12" s="40"/>
      <c r="L12" s="41"/>
    </row>
    <row r="13" spans="1:12" x14ac:dyDescent="0.25">
      <c r="A13" s="31"/>
      <c r="B13" s="32" t="s">
        <v>21</v>
      </c>
      <c r="C13" s="33">
        <v>1</v>
      </c>
      <c r="D13" s="33" t="s">
        <v>15</v>
      </c>
      <c r="E13" s="33">
        <v>2</v>
      </c>
      <c r="F13" s="33"/>
      <c r="G13" s="33" t="s">
        <v>22</v>
      </c>
      <c r="H13" s="33">
        <v>0.5</v>
      </c>
      <c r="I13" s="34"/>
      <c r="J13" s="35"/>
      <c r="K13" s="36"/>
      <c r="L13" s="30"/>
    </row>
    <row r="14" spans="1:12" x14ac:dyDescent="0.25">
      <c r="A14" s="24"/>
      <c r="B14" s="25" t="s">
        <v>23</v>
      </c>
      <c r="C14" s="26">
        <v>3</v>
      </c>
      <c r="D14" s="26" t="s">
        <v>15</v>
      </c>
      <c r="E14" s="26">
        <v>1</v>
      </c>
      <c r="F14" s="26"/>
      <c r="G14" s="26" t="s">
        <v>22</v>
      </c>
      <c r="H14" s="26">
        <v>0.5</v>
      </c>
      <c r="I14" s="27"/>
      <c r="J14" s="28"/>
      <c r="K14" s="29"/>
      <c r="L14" s="30"/>
    </row>
    <row r="15" spans="1:12" x14ac:dyDescent="0.25">
      <c r="A15" s="31"/>
      <c r="B15" s="32" t="s">
        <v>24</v>
      </c>
      <c r="C15" s="33">
        <v>1</v>
      </c>
      <c r="D15" s="33" t="s">
        <v>15</v>
      </c>
      <c r="E15" s="33">
        <v>1</v>
      </c>
      <c r="F15" s="33"/>
      <c r="G15" s="33" t="s">
        <v>22</v>
      </c>
      <c r="H15" s="33">
        <v>0.5</v>
      </c>
      <c r="I15" s="34"/>
      <c r="J15" s="35"/>
      <c r="K15" s="36"/>
      <c r="L15" s="30"/>
    </row>
    <row r="16" spans="1:12" x14ac:dyDescent="0.25">
      <c r="A16" s="24"/>
      <c r="B16" s="25" t="s">
        <v>25</v>
      </c>
      <c r="C16" s="26">
        <v>1</v>
      </c>
      <c r="D16" s="26" t="s">
        <v>19</v>
      </c>
      <c r="E16" s="26">
        <v>1</v>
      </c>
      <c r="F16" s="26"/>
      <c r="G16" s="26" t="s">
        <v>22</v>
      </c>
      <c r="H16" s="26">
        <v>2</v>
      </c>
      <c r="I16" s="27"/>
      <c r="J16" s="28"/>
      <c r="K16" s="29"/>
      <c r="L16" s="30"/>
    </row>
    <row r="17" spans="1:12" x14ac:dyDescent="0.25">
      <c r="A17" s="18">
        <v>4</v>
      </c>
      <c r="B17" s="19" t="s">
        <v>74</v>
      </c>
      <c r="C17" s="38"/>
      <c r="D17" s="38"/>
      <c r="E17" s="38"/>
      <c r="F17" s="38"/>
      <c r="G17" s="38"/>
      <c r="H17" s="38"/>
      <c r="I17" s="38"/>
      <c r="J17" s="39"/>
      <c r="K17" s="40"/>
      <c r="L17" s="41"/>
    </row>
    <row r="18" spans="1:12" x14ac:dyDescent="0.25">
      <c r="A18" s="24"/>
      <c r="B18" s="25" t="s">
        <v>26</v>
      </c>
      <c r="C18" s="26">
        <v>1</v>
      </c>
      <c r="D18" s="26" t="s">
        <v>15</v>
      </c>
      <c r="E18" s="26">
        <v>3</v>
      </c>
      <c r="F18" s="26"/>
      <c r="G18" s="26" t="s">
        <v>16</v>
      </c>
      <c r="H18" s="26">
        <v>3</v>
      </c>
      <c r="I18" s="27"/>
      <c r="J18" s="28"/>
      <c r="K18" s="29"/>
      <c r="L18" s="30"/>
    </row>
    <row r="19" spans="1:12" x14ac:dyDescent="0.25">
      <c r="A19" s="31"/>
      <c r="B19" s="32" t="s">
        <v>18</v>
      </c>
      <c r="C19" s="33">
        <v>1</v>
      </c>
      <c r="D19" s="33" t="s">
        <v>19</v>
      </c>
      <c r="E19" s="33">
        <v>1</v>
      </c>
      <c r="F19" s="33"/>
      <c r="G19" s="33" t="s">
        <v>16</v>
      </c>
      <c r="H19" s="33">
        <v>1</v>
      </c>
      <c r="I19" s="34"/>
      <c r="J19" s="35"/>
      <c r="K19" s="36"/>
      <c r="L19" s="30"/>
    </row>
    <row r="20" spans="1:12" x14ac:dyDescent="0.25">
      <c r="A20" s="18">
        <v>5</v>
      </c>
      <c r="B20" s="20" t="s">
        <v>75</v>
      </c>
      <c r="C20" s="38"/>
      <c r="D20" s="38"/>
      <c r="E20" s="38"/>
      <c r="F20" s="38"/>
      <c r="G20" s="38"/>
      <c r="H20" s="38"/>
      <c r="I20" s="38"/>
      <c r="J20" s="39"/>
      <c r="K20" s="40"/>
      <c r="L20" s="41"/>
    </row>
    <row r="21" spans="1:12" x14ac:dyDescent="0.25">
      <c r="A21" s="31"/>
      <c r="B21" s="32" t="s">
        <v>27</v>
      </c>
      <c r="C21" s="33">
        <v>5</v>
      </c>
      <c r="D21" s="33" t="s">
        <v>15</v>
      </c>
      <c r="E21" s="33">
        <v>1</v>
      </c>
      <c r="F21" s="33"/>
      <c r="G21" s="33" t="s">
        <v>28</v>
      </c>
      <c r="H21" s="33">
        <v>2</v>
      </c>
      <c r="I21" s="34"/>
      <c r="J21" s="35"/>
      <c r="K21" s="36"/>
      <c r="L21" s="30"/>
    </row>
    <row r="22" spans="1:12" x14ac:dyDescent="0.25">
      <c r="A22" s="24"/>
      <c r="B22" s="25" t="s">
        <v>29</v>
      </c>
      <c r="C22" s="26">
        <v>6</v>
      </c>
      <c r="D22" s="26" t="s">
        <v>15</v>
      </c>
      <c r="E22" s="26">
        <v>1</v>
      </c>
      <c r="F22" s="26"/>
      <c r="G22" s="26" t="s">
        <v>28</v>
      </c>
      <c r="H22" s="26">
        <v>2</v>
      </c>
      <c r="I22" s="27"/>
      <c r="J22" s="28"/>
      <c r="K22" s="29"/>
      <c r="L22" s="30"/>
    </row>
    <row r="23" spans="1:12" x14ac:dyDescent="0.25">
      <c r="A23" s="31"/>
      <c r="B23" s="32" t="s">
        <v>18</v>
      </c>
      <c r="C23" s="33">
        <v>1</v>
      </c>
      <c r="D23" s="33" t="s">
        <v>19</v>
      </c>
      <c r="E23" s="33">
        <v>1</v>
      </c>
      <c r="F23" s="33"/>
      <c r="G23" s="33" t="s">
        <v>28</v>
      </c>
      <c r="H23" s="33">
        <v>2</v>
      </c>
      <c r="I23" s="34"/>
      <c r="J23" s="35"/>
      <c r="K23" s="36"/>
      <c r="L23" s="30"/>
    </row>
    <row r="24" spans="1:12" x14ac:dyDescent="0.25">
      <c r="A24" s="18">
        <v>6</v>
      </c>
      <c r="B24" s="42" t="s">
        <v>76</v>
      </c>
      <c r="C24" s="43"/>
      <c r="D24" s="43"/>
      <c r="E24" s="43"/>
      <c r="F24" s="43"/>
      <c r="G24" s="43"/>
      <c r="H24" s="43"/>
      <c r="I24" s="43"/>
      <c r="J24" s="44"/>
      <c r="K24" s="45"/>
      <c r="L24" s="46"/>
    </row>
    <row r="25" spans="1:12" x14ac:dyDescent="0.25">
      <c r="A25" s="31"/>
      <c r="B25" s="32" t="s">
        <v>30</v>
      </c>
      <c r="C25" s="33">
        <v>10</v>
      </c>
      <c r="D25" s="33" t="s">
        <v>15</v>
      </c>
      <c r="E25" s="33"/>
      <c r="F25" s="33">
        <v>2</v>
      </c>
      <c r="G25" s="33" t="s">
        <v>28</v>
      </c>
      <c r="H25" s="33"/>
      <c r="I25" s="34">
        <v>1</v>
      </c>
      <c r="J25" s="35"/>
      <c r="K25" s="36"/>
      <c r="L25" s="37"/>
    </row>
    <row r="26" spans="1:12" x14ac:dyDescent="0.25">
      <c r="A26" s="18">
        <v>7</v>
      </c>
      <c r="B26" s="47" t="s">
        <v>77</v>
      </c>
      <c r="C26" s="48"/>
      <c r="D26" s="48"/>
      <c r="E26" s="48"/>
      <c r="F26" s="48"/>
      <c r="G26" s="48"/>
      <c r="H26" s="48"/>
      <c r="I26" s="48"/>
      <c r="J26" s="49"/>
      <c r="K26" s="50"/>
      <c r="L26" s="51"/>
    </row>
    <row r="27" spans="1:12" x14ac:dyDescent="0.25">
      <c r="A27" s="31"/>
      <c r="B27" s="32" t="s">
        <v>31</v>
      </c>
      <c r="C27" s="33">
        <v>100</v>
      </c>
      <c r="D27" s="33" t="s">
        <v>15</v>
      </c>
      <c r="E27" s="33"/>
      <c r="F27" s="33">
        <v>5</v>
      </c>
      <c r="G27" s="33" t="s">
        <v>32</v>
      </c>
      <c r="H27" s="33"/>
      <c r="I27" s="34">
        <v>20</v>
      </c>
      <c r="J27" s="35"/>
      <c r="K27" s="36"/>
      <c r="L27" s="37"/>
    </row>
    <row r="28" spans="1:12" x14ac:dyDescent="0.25">
      <c r="A28" s="24"/>
      <c r="B28" s="25" t="s">
        <v>33</v>
      </c>
      <c r="C28" s="26">
        <v>30</v>
      </c>
      <c r="D28" s="26" t="s">
        <v>15</v>
      </c>
      <c r="E28" s="26"/>
      <c r="F28" s="26">
        <v>0</v>
      </c>
      <c r="G28" s="26" t="s">
        <v>32</v>
      </c>
      <c r="H28" s="26"/>
      <c r="I28" s="27">
        <v>2</v>
      </c>
      <c r="J28" s="28"/>
      <c r="K28" s="29"/>
      <c r="L28" s="30"/>
    </row>
    <row r="29" spans="1:12" x14ac:dyDescent="0.25">
      <c r="A29" s="18">
        <v>8</v>
      </c>
      <c r="B29" s="47" t="s">
        <v>78</v>
      </c>
      <c r="C29" s="48"/>
      <c r="D29" s="48"/>
      <c r="E29" s="48"/>
      <c r="F29" s="48"/>
      <c r="G29" s="48"/>
      <c r="H29" s="48"/>
      <c r="I29" s="48"/>
      <c r="J29" s="49"/>
      <c r="K29" s="50"/>
      <c r="L29" s="51"/>
    </row>
    <row r="30" spans="1:12" x14ac:dyDescent="0.25">
      <c r="A30" s="24"/>
      <c r="B30" s="25" t="s">
        <v>34</v>
      </c>
      <c r="C30" s="26">
        <v>5</v>
      </c>
      <c r="D30" s="26" t="s">
        <v>15</v>
      </c>
      <c r="E30" s="26"/>
      <c r="F30" s="26">
        <v>1</v>
      </c>
      <c r="G30" s="26" t="s">
        <v>28</v>
      </c>
      <c r="H30" s="26"/>
      <c r="I30" s="27">
        <v>0.5</v>
      </c>
      <c r="J30" s="28"/>
      <c r="K30" s="29"/>
      <c r="L30" s="30"/>
    </row>
    <row r="31" spans="1:12" ht="15.75" x14ac:dyDescent="0.25">
      <c r="A31" s="52"/>
      <c r="B31" s="53" t="s">
        <v>35</v>
      </c>
      <c r="C31" s="54"/>
      <c r="D31" s="54"/>
      <c r="E31" s="55">
        <f>SUBTOTAL(109,E4:E30)</f>
        <v>22</v>
      </c>
      <c r="F31" s="55">
        <f>SUBTOTAL(109,F4:F30)</f>
        <v>8</v>
      </c>
      <c r="G31" s="55"/>
      <c r="H31" s="55">
        <f>SUM(H6:H30)</f>
        <v>20.5</v>
      </c>
      <c r="I31" s="55">
        <f>SUM(I6:I30)</f>
        <v>23.5</v>
      </c>
      <c r="J31" s="56"/>
      <c r="K31" s="57"/>
      <c r="L31" s="58"/>
    </row>
    <row r="32" spans="1:12" ht="18.75" x14ac:dyDescent="0.25">
      <c r="A32" s="12"/>
      <c r="B32" s="13" t="s">
        <v>36</v>
      </c>
      <c r="C32" s="14"/>
      <c r="D32" s="14"/>
      <c r="E32" s="14"/>
      <c r="F32" s="14"/>
      <c r="G32" s="14"/>
      <c r="H32" s="14"/>
      <c r="I32" s="14"/>
      <c r="J32" s="59"/>
      <c r="K32" s="16"/>
      <c r="L32" s="60"/>
    </row>
    <row r="33" spans="1:12" ht="15.75" x14ac:dyDescent="0.25">
      <c r="A33" s="18">
        <v>9</v>
      </c>
      <c r="B33" s="61" t="s">
        <v>37</v>
      </c>
      <c r="C33" s="62"/>
      <c r="D33" s="62"/>
      <c r="E33" s="62"/>
      <c r="F33" s="62"/>
      <c r="G33" s="62"/>
      <c r="H33" s="62"/>
      <c r="I33" s="62"/>
      <c r="J33" s="63"/>
      <c r="K33" s="64"/>
      <c r="L33" s="65"/>
    </row>
    <row r="34" spans="1:12" x14ac:dyDescent="0.25">
      <c r="A34" s="31"/>
      <c r="B34" s="32" t="s">
        <v>38</v>
      </c>
      <c r="C34" s="33">
        <v>15</v>
      </c>
      <c r="D34" s="33" t="s">
        <v>15</v>
      </c>
      <c r="E34" s="33"/>
      <c r="F34" s="33"/>
      <c r="G34" s="33" t="s">
        <v>16</v>
      </c>
      <c r="H34" s="33"/>
      <c r="I34" s="33"/>
      <c r="J34" s="35"/>
      <c r="K34" s="36"/>
      <c r="L34" s="37"/>
    </row>
    <row r="35" spans="1:12" ht="15.75" x14ac:dyDescent="0.25">
      <c r="A35" s="18">
        <v>10</v>
      </c>
      <c r="B35" s="61" t="s">
        <v>39</v>
      </c>
      <c r="C35" s="62"/>
      <c r="D35" s="62"/>
      <c r="E35" s="62"/>
      <c r="F35" s="62"/>
      <c r="G35" s="62"/>
      <c r="H35" s="66"/>
      <c r="I35" s="66"/>
      <c r="J35" s="67"/>
      <c r="K35" s="68"/>
      <c r="L35" s="69"/>
    </row>
    <row r="36" spans="1:12" x14ac:dyDescent="0.25">
      <c r="A36" s="31"/>
      <c r="B36" s="32" t="s">
        <v>40</v>
      </c>
      <c r="C36" s="33">
        <v>1000</v>
      </c>
      <c r="D36" s="33" t="s">
        <v>19</v>
      </c>
      <c r="E36" s="33"/>
      <c r="F36" s="33"/>
      <c r="G36" s="33" t="s">
        <v>41</v>
      </c>
      <c r="H36" s="33"/>
      <c r="I36" s="33"/>
      <c r="J36" s="35"/>
      <c r="K36" s="36"/>
      <c r="L36" s="37"/>
    </row>
    <row r="37" spans="1:12" ht="15.75" x14ac:dyDescent="0.25">
      <c r="A37" s="70">
        <v>11</v>
      </c>
      <c r="B37" s="71" t="s">
        <v>42</v>
      </c>
      <c r="C37" s="72"/>
      <c r="D37" s="72"/>
      <c r="E37" s="72"/>
      <c r="F37" s="72"/>
      <c r="G37" s="72"/>
      <c r="H37" s="72"/>
      <c r="I37" s="72"/>
      <c r="J37" s="73"/>
      <c r="K37" s="68"/>
      <c r="L37" s="74"/>
    </row>
    <row r="38" spans="1:12" x14ac:dyDescent="0.25">
      <c r="A38" s="75"/>
      <c r="B38" s="76" t="s">
        <v>43</v>
      </c>
      <c r="C38" s="77">
        <v>10</v>
      </c>
      <c r="D38" s="77" t="s">
        <v>15</v>
      </c>
      <c r="E38" s="77"/>
      <c r="F38" s="77"/>
      <c r="G38" s="77" t="s">
        <v>22</v>
      </c>
      <c r="H38" s="77"/>
      <c r="I38" s="77"/>
      <c r="J38" s="78"/>
      <c r="K38" s="36"/>
      <c r="L38" s="79"/>
    </row>
    <row r="39" spans="1:12" x14ac:dyDescent="0.25">
      <c r="A39" s="80"/>
      <c r="C39" s="2"/>
      <c r="D39" s="2"/>
      <c r="E39" s="2"/>
      <c r="F39" s="81"/>
      <c r="G39" s="82"/>
      <c r="H39" s="83" t="s">
        <v>44</v>
      </c>
      <c r="I39" s="84"/>
      <c r="J39" s="85">
        <f>SUM(J6:J38)</f>
        <v>0</v>
      </c>
      <c r="K39" s="4"/>
      <c r="L39" s="3"/>
    </row>
    <row r="40" spans="1:12" x14ac:dyDescent="0.25">
      <c r="A40" s="80"/>
      <c r="C40" s="2"/>
      <c r="D40" s="2"/>
      <c r="E40" s="2"/>
      <c r="F40" s="86"/>
      <c r="G40" s="87"/>
      <c r="H40" s="88" t="s">
        <v>45</v>
      </c>
      <c r="I40" s="89">
        <v>0.25</v>
      </c>
      <c r="J40" s="90">
        <f>I40*J39</f>
        <v>0</v>
      </c>
      <c r="K40" s="4"/>
      <c r="L40" s="3"/>
    </row>
    <row r="41" spans="1:12" x14ac:dyDescent="0.25">
      <c r="A41" s="80"/>
      <c r="C41" s="2"/>
      <c r="D41" s="2"/>
      <c r="E41" s="2"/>
      <c r="F41" s="91"/>
      <c r="G41" s="92"/>
      <c r="H41" s="93" t="s">
        <v>46</v>
      </c>
      <c r="I41" s="94"/>
      <c r="J41" s="95">
        <f>SUM(J39:J40)</f>
        <v>0</v>
      </c>
      <c r="K41" s="4"/>
      <c r="L41" s="3"/>
    </row>
    <row r="46" spans="1:12" ht="15.75" thickBot="1" x14ac:dyDescent="0.3"/>
    <row r="47" spans="1:12" ht="16.5" thickBot="1" x14ac:dyDescent="0.3">
      <c r="A47" s="96" t="s">
        <v>47</v>
      </c>
      <c r="B47" s="97" t="s">
        <v>48</v>
      </c>
      <c r="C47" s="97" t="s">
        <v>49</v>
      </c>
      <c r="D47" s="97" t="s">
        <v>50</v>
      </c>
      <c r="E47" s="98" t="s">
        <v>51</v>
      </c>
    </row>
    <row r="48" spans="1:12" ht="32.25" thickBot="1" x14ac:dyDescent="0.3">
      <c r="A48" s="99" t="s">
        <v>52</v>
      </c>
      <c r="B48" s="100" t="s">
        <v>53</v>
      </c>
      <c r="C48" s="100">
        <v>67</v>
      </c>
      <c r="D48" s="101"/>
      <c r="E48" s="102"/>
    </row>
    <row r="49" spans="1:5" ht="32.25" thickBot="1" x14ac:dyDescent="0.3">
      <c r="A49" s="103" t="s">
        <v>54</v>
      </c>
      <c r="B49" s="104" t="s">
        <v>55</v>
      </c>
      <c r="C49" s="104">
        <v>3</v>
      </c>
      <c r="D49" s="105"/>
      <c r="E49" s="102"/>
    </row>
    <row r="50" spans="1:5" ht="48" thickBot="1" x14ac:dyDescent="0.3">
      <c r="A50" s="99" t="s">
        <v>56</v>
      </c>
      <c r="B50" s="100" t="s">
        <v>57</v>
      </c>
      <c r="C50" s="100">
        <v>3</v>
      </c>
      <c r="D50" s="101"/>
      <c r="E50" s="102">
        <f t="shared" ref="E49:E54" si="0">D50*C50</f>
        <v>0</v>
      </c>
    </row>
    <row r="51" spans="1:5" ht="32.25" thickBot="1" x14ac:dyDescent="0.3">
      <c r="A51" s="103" t="s">
        <v>58</v>
      </c>
      <c r="B51" s="104" t="s">
        <v>59</v>
      </c>
      <c r="C51" s="104" t="s">
        <v>60</v>
      </c>
      <c r="D51" s="105"/>
      <c r="E51" s="102">
        <f>D51</f>
        <v>0</v>
      </c>
    </row>
    <row r="52" spans="1:5" ht="32.25" thickBot="1" x14ac:dyDescent="0.3">
      <c r="A52" s="99" t="s">
        <v>61</v>
      </c>
      <c r="B52" s="100" t="s">
        <v>62</v>
      </c>
      <c r="C52" s="100" t="s">
        <v>60</v>
      </c>
      <c r="D52" s="101"/>
      <c r="E52" s="102">
        <f>D52</f>
        <v>0</v>
      </c>
    </row>
    <row r="53" spans="1:5" ht="32.25" thickBot="1" x14ac:dyDescent="0.3">
      <c r="A53" s="103" t="s">
        <v>63</v>
      </c>
      <c r="B53" s="104" t="s">
        <v>64</v>
      </c>
      <c r="C53" s="104">
        <v>67</v>
      </c>
      <c r="D53" s="105"/>
      <c r="E53" s="102">
        <f t="shared" si="0"/>
        <v>0</v>
      </c>
    </row>
    <row r="54" spans="1:5" ht="48" thickBot="1" x14ac:dyDescent="0.3">
      <c r="A54" s="99" t="s">
        <v>65</v>
      </c>
      <c r="B54" s="100" t="s">
        <v>66</v>
      </c>
      <c r="C54" s="100">
        <v>1</v>
      </c>
      <c r="D54" s="101"/>
      <c r="E54" s="102">
        <f t="shared" si="0"/>
        <v>0</v>
      </c>
    </row>
    <row r="55" spans="1:5" ht="16.5" thickBot="1" x14ac:dyDescent="0.3">
      <c r="A55" s="106" t="s">
        <v>67</v>
      </c>
      <c r="B55" s="107"/>
      <c r="C55" s="107"/>
      <c r="D55" s="108"/>
      <c r="E55" s="109">
        <f>E48+E49+E50+E51+E52+E53+E54</f>
        <v>0</v>
      </c>
    </row>
    <row r="56" spans="1:5" ht="15.75" x14ac:dyDescent="0.25">
      <c r="A56" s="110"/>
      <c r="B56" s="110"/>
      <c r="C56" s="110"/>
      <c r="D56" s="111" t="s">
        <v>68</v>
      </c>
      <c r="E56" s="112">
        <f>E57-E55</f>
        <v>0</v>
      </c>
    </row>
    <row r="57" spans="1:5" ht="15.75" x14ac:dyDescent="0.25">
      <c r="A57" s="110"/>
      <c r="B57" s="110"/>
      <c r="C57" s="110"/>
      <c r="D57" s="113" t="s">
        <v>69</v>
      </c>
      <c r="E57" s="114">
        <f>E55*1.25</f>
        <v>0</v>
      </c>
    </row>
    <row r="60" spans="1:5" x14ac:dyDescent="0.25">
      <c r="B60" s="116" t="s">
        <v>79</v>
      </c>
      <c r="C60" s="117"/>
      <c r="D60" s="117"/>
      <c r="E60" s="117"/>
    </row>
    <row r="61" spans="1:5" x14ac:dyDescent="0.25">
      <c r="B61" s="118" t="s">
        <v>80</v>
      </c>
      <c r="C61" s="119"/>
      <c r="D61" s="119"/>
      <c r="E61" s="120">
        <f>J39</f>
        <v>0</v>
      </c>
    </row>
    <row r="62" spans="1:5" x14ac:dyDescent="0.25">
      <c r="B62" s="121" t="s">
        <v>81</v>
      </c>
      <c r="C62" s="122"/>
      <c r="D62" s="122"/>
      <c r="E62" s="123">
        <f>E55</f>
        <v>0</v>
      </c>
    </row>
    <row r="63" spans="1:5" x14ac:dyDescent="0.25">
      <c r="B63" s="115"/>
      <c r="C63" s="115"/>
      <c r="D63" s="115"/>
      <c r="E63" s="115"/>
    </row>
    <row r="64" spans="1:5" x14ac:dyDescent="0.25">
      <c r="B64" s="115"/>
      <c r="C64" s="127" t="s">
        <v>82</v>
      </c>
      <c r="D64" s="128"/>
      <c r="E64" s="129">
        <f>SUM(E61:E63)</f>
        <v>0</v>
      </c>
    </row>
    <row r="65" spans="2:5" x14ac:dyDescent="0.25">
      <c r="B65" s="115"/>
      <c r="C65" s="124" t="s">
        <v>83</v>
      </c>
      <c r="D65" s="125"/>
      <c r="E65" s="126">
        <f>E64*0.25</f>
        <v>0</v>
      </c>
    </row>
    <row r="66" spans="2:5" x14ac:dyDescent="0.25">
      <c r="B66" s="115"/>
      <c r="C66" s="130" t="s">
        <v>69</v>
      </c>
      <c r="D66" s="131"/>
      <c r="E66" s="132">
        <f>SUM(E64:E65)</f>
        <v>0</v>
      </c>
    </row>
  </sheetData>
  <protectedRanges>
    <protectedRange sqref="D48:E54" name="Raspon1_3"/>
  </protectedRanges>
  <mergeCells count="11">
    <mergeCell ref="B20:I20"/>
    <mergeCell ref="B24:I24"/>
    <mergeCell ref="B26:I26"/>
    <mergeCell ref="B29:I29"/>
    <mergeCell ref="A55:D55"/>
    <mergeCell ref="E3:F3"/>
    <mergeCell ref="H3:I3"/>
    <mergeCell ref="B5:I5"/>
    <mergeCell ref="B9:I9"/>
    <mergeCell ref="B12:I12"/>
    <mergeCell ref="B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Saftić</dc:creator>
  <cp:lastModifiedBy>Darko Saftić</cp:lastModifiedBy>
  <dcterms:created xsi:type="dcterms:W3CDTF">2024-07-29T08:10:46Z</dcterms:created>
  <dcterms:modified xsi:type="dcterms:W3CDTF">2024-07-29T08:15:17Z</dcterms:modified>
</cp:coreProperties>
</file>